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565" activeTab="1"/>
  </bookViews>
  <sheets>
    <sheet name="тест без выбора ответа" sheetId="1" r:id="rId1"/>
    <sheet name="тест с выбором ответа" sheetId="3" r:id="rId2"/>
    <sheet name="Лист2" sheetId="5" r:id="rId3"/>
  </sheets>
  <calcPr calcId="124519"/>
</workbook>
</file>

<file path=xl/calcChain.xml><?xml version="1.0" encoding="utf-8"?>
<calcChain xmlns="http://schemas.openxmlformats.org/spreadsheetml/2006/main">
  <c r="K16" i="3"/>
  <c r="K11"/>
  <c r="K8"/>
  <c r="E17"/>
  <c r="E14"/>
  <c r="E7"/>
  <c r="D20" i="1"/>
  <c r="D19"/>
  <c r="D17"/>
  <c r="D18"/>
  <c r="D16"/>
  <c r="D15"/>
  <c r="D13"/>
  <c r="D12"/>
  <c r="D11"/>
  <c r="D10"/>
  <c r="D9"/>
  <c r="D8"/>
  <c r="D7"/>
  <c r="D5"/>
  <c r="D6"/>
  <c r="D4"/>
  <c r="P8" i="3" l="1"/>
  <c r="P9" s="1"/>
  <c r="O11"/>
  <c r="H10" i="1"/>
  <c r="H11" s="1"/>
  <c r="H13" l="1"/>
</calcChain>
</file>

<file path=xl/sharedStrings.xml><?xml version="1.0" encoding="utf-8"?>
<sst xmlns="http://schemas.openxmlformats.org/spreadsheetml/2006/main" count="40" uniqueCount="32">
  <si>
    <t>Введите ответ</t>
  </si>
  <si>
    <t>Результат</t>
  </si>
  <si>
    <t>№1 Вычислите степень:</t>
  </si>
  <si>
    <t>примеров</t>
  </si>
  <si>
    <t>Ваша оценка</t>
  </si>
  <si>
    <t>№2 Сравните:</t>
  </si>
  <si>
    <t>Степень с натуральным показателем, 5 класс</t>
  </si>
  <si>
    <t>тест с выбором ответа</t>
  </si>
  <si>
    <t>№1</t>
  </si>
  <si>
    <t>№2</t>
  </si>
  <si>
    <t>№3</t>
  </si>
  <si>
    <t>Вычислите:</t>
  </si>
  <si>
    <t>№4</t>
  </si>
  <si>
    <t>№5</t>
  </si>
  <si>
    <t>№6</t>
  </si>
  <si>
    <t>Вы верно решили</t>
  </si>
  <si>
    <r>
      <rPr>
        <sz val="10"/>
        <color theme="1"/>
        <rFont val="Calibri"/>
        <family val="2"/>
        <charset val="204"/>
        <scheme val="minor"/>
      </rPr>
      <t xml:space="preserve">напротив верного ответа ставим </t>
    </r>
    <r>
      <rPr>
        <b/>
        <sz val="10"/>
        <color rgb="FFC00000"/>
        <rFont val="Calibri"/>
        <family val="2"/>
        <charset val="204"/>
        <scheme val="minor"/>
      </rPr>
      <t xml:space="preserve">х </t>
    </r>
    <r>
      <rPr>
        <sz val="10"/>
        <rFont val="Calibri"/>
        <family val="2"/>
        <charset val="204"/>
        <scheme val="minor"/>
      </rPr>
      <t>(русская клавиатура)</t>
    </r>
  </si>
  <si>
    <t>Помогите Гарфилду решить примеры</t>
  </si>
  <si>
    <t>автор Бахова А.Б. учитель математики МОУ СОШ №6 г.Нарткала КБР</t>
  </si>
  <si>
    <t>http://www.yarfoto.ru/klipart3/1840.gif</t>
  </si>
  <si>
    <t>http://www.yarfoto.ru/klipart3/1842.gif</t>
  </si>
  <si>
    <t>http://www.yarfoto.ru/klipart3/1900.gif</t>
  </si>
  <si>
    <t>http://www.yarfoto.ru/klipart3/1904.gif</t>
  </si>
  <si>
    <t>http://www.yarfoto.ru/klipart3/1905.gif</t>
  </si>
  <si>
    <t>http://www.yarfoto.ru/klipart3/1902.gif</t>
  </si>
  <si>
    <t>http://www.yarfoto.ru/klipart3/1911.gif</t>
  </si>
  <si>
    <t>http://www.yarfoto.ru/klipart3/1907.gif</t>
  </si>
  <si>
    <t>http://www.yarfoto.ru/klipart3/1920.gif</t>
  </si>
  <si>
    <t>рисунки:</t>
  </si>
  <si>
    <t xml:space="preserve">          Вы решили верно</t>
  </si>
  <si>
    <t xml:space="preserve">          Ваша оценка</t>
  </si>
  <si>
    <t>x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</si>
</sst>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26"/>
      <color rgb="FFFF0000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slantDashDot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rgb="FFFF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0" fillId="2" borderId="5" xfId="0" applyFill="1" applyBorder="1"/>
    <xf numFmtId="0" fontId="0" fillId="0" borderId="0" xfId="0" applyAlignment="1">
      <alignment horizontal="center"/>
    </xf>
    <xf numFmtId="0" fontId="9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8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/>
    <xf numFmtId="0" fontId="0" fillId="0" borderId="2" xfId="0" applyFill="1" applyBorder="1"/>
    <xf numFmtId="0" fontId="0" fillId="0" borderId="0" xfId="0" applyFill="1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16" xfId="0" applyBorder="1"/>
    <xf numFmtId="0" fontId="0" fillId="0" borderId="15" xfId="0" applyBorder="1"/>
    <xf numFmtId="0" fontId="7" fillId="0" borderId="0" xfId="0" applyFont="1" applyBorder="1"/>
    <xf numFmtId="0" fontId="0" fillId="0" borderId="15" xfId="0" applyBorder="1" applyAlignment="1">
      <alignment horizontal="left"/>
    </xf>
    <xf numFmtId="0" fontId="0" fillId="0" borderId="0" xfId="0" applyBorder="1" applyProtection="1">
      <protection locked="0"/>
    </xf>
    <xf numFmtId="0" fontId="6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/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14" fillId="0" borderId="0" xfId="1" applyAlignment="1" applyProtection="1"/>
    <xf numFmtId="0" fontId="0" fillId="0" borderId="15" xfId="0" applyBorder="1" applyAlignment="1">
      <alignment horizontal="center"/>
    </xf>
    <xf numFmtId="0" fontId="7" fillId="0" borderId="12" xfId="0" applyFont="1" applyBorder="1" applyAlignment="1"/>
    <xf numFmtId="0" fontId="7" fillId="0" borderId="13" xfId="0" applyFont="1" applyBorder="1" applyAlignment="1"/>
    <xf numFmtId="0" fontId="11" fillId="0" borderId="15" xfId="0" applyFont="1" applyBorder="1" applyAlignment="1"/>
    <xf numFmtId="0" fontId="0" fillId="0" borderId="0" xfId="0" applyBorder="1" applyAlignment="1"/>
    <xf numFmtId="0" fontId="0" fillId="2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/>
    <xf numFmtId="0" fontId="0" fillId="0" borderId="17" xfId="0" applyBorder="1"/>
    <xf numFmtId="0" fontId="3" fillId="0" borderId="18" xfId="0" applyFont="1" applyBorder="1" applyAlignment="1"/>
    <xf numFmtId="0" fontId="9" fillId="0" borderId="18" xfId="0" applyFont="1" applyBorder="1"/>
    <xf numFmtId="0" fontId="15" fillId="0" borderId="0" xfId="0" applyFont="1" applyAlignment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CC33"/>
      <color rgb="FF00CCFF"/>
      <color rgb="FFFF66FF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gi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gi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gif"/><Relationship Id="rId13" Type="http://schemas.openxmlformats.org/officeDocument/2006/relationships/image" Target="../media/image37.gif"/><Relationship Id="rId3" Type="http://schemas.openxmlformats.org/officeDocument/2006/relationships/image" Target="../media/image27.emf"/><Relationship Id="rId7" Type="http://schemas.openxmlformats.org/officeDocument/2006/relationships/image" Target="../media/image31.gif"/><Relationship Id="rId12" Type="http://schemas.openxmlformats.org/officeDocument/2006/relationships/image" Target="../media/image36.gif"/><Relationship Id="rId2" Type="http://schemas.openxmlformats.org/officeDocument/2006/relationships/image" Target="../media/image26.emf"/><Relationship Id="rId1" Type="http://schemas.openxmlformats.org/officeDocument/2006/relationships/image" Target="../media/image25.emf"/><Relationship Id="rId6" Type="http://schemas.openxmlformats.org/officeDocument/2006/relationships/image" Target="../media/image30.emf"/><Relationship Id="rId11" Type="http://schemas.openxmlformats.org/officeDocument/2006/relationships/image" Target="../media/image35.gif"/><Relationship Id="rId5" Type="http://schemas.openxmlformats.org/officeDocument/2006/relationships/image" Target="../media/image29.emf"/><Relationship Id="rId10" Type="http://schemas.openxmlformats.org/officeDocument/2006/relationships/image" Target="../media/image34.gif"/><Relationship Id="rId4" Type="http://schemas.openxmlformats.org/officeDocument/2006/relationships/image" Target="../media/image28.emf"/><Relationship Id="rId9" Type="http://schemas.openxmlformats.org/officeDocument/2006/relationships/image" Target="../media/image3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104775</xdr:rowOff>
    </xdr:from>
    <xdr:to>
      <xdr:col>2</xdr:col>
      <xdr:colOff>114300</xdr:colOff>
      <xdr:row>4</xdr:row>
      <xdr:rowOff>123825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00100"/>
          <a:ext cx="504825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3</xdr:row>
      <xdr:rowOff>95250</xdr:rowOff>
    </xdr:from>
    <xdr:to>
      <xdr:col>2</xdr:col>
      <xdr:colOff>28575</xdr:colOff>
      <xdr:row>5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981075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4</xdr:row>
      <xdr:rowOff>95250</xdr:rowOff>
    </xdr:from>
    <xdr:to>
      <xdr:col>2</xdr:col>
      <xdr:colOff>57150</xdr:colOff>
      <xdr:row>6</xdr:row>
      <xdr:rowOff>161925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52425" y="1171575"/>
          <a:ext cx="5143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5</xdr:row>
      <xdr:rowOff>104775</xdr:rowOff>
    </xdr:from>
    <xdr:to>
      <xdr:col>2</xdr:col>
      <xdr:colOff>19050</xdr:colOff>
      <xdr:row>7</xdr:row>
      <xdr:rowOff>171450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0525" y="1371600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6</xdr:row>
      <xdr:rowOff>104775</xdr:rowOff>
    </xdr:from>
    <xdr:to>
      <xdr:col>2</xdr:col>
      <xdr:colOff>28575</xdr:colOff>
      <xdr:row>8</xdr:row>
      <xdr:rowOff>171450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0050" y="1562100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7</xdr:row>
      <xdr:rowOff>104775</xdr:rowOff>
    </xdr:from>
    <xdr:to>
      <xdr:col>2</xdr:col>
      <xdr:colOff>47625</xdr:colOff>
      <xdr:row>9</xdr:row>
      <xdr:rowOff>171450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2900" y="1752600"/>
          <a:ext cx="5143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8</xdr:row>
      <xdr:rowOff>95250</xdr:rowOff>
    </xdr:from>
    <xdr:to>
      <xdr:col>2</xdr:col>
      <xdr:colOff>38100</xdr:colOff>
      <xdr:row>10</xdr:row>
      <xdr:rowOff>161925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09575" y="1933575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9</xdr:row>
      <xdr:rowOff>95250</xdr:rowOff>
    </xdr:from>
    <xdr:to>
      <xdr:col>2</xdr:col>
      <xdr:colOff>57150</xdr:colOff>
      <xdr:row>11</xdr:row>
      <xdr:rowOff>161925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52425" y="2124075"/>
          <a:ext cx="5143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85725</xdr:colOff>
      <xdr:row>10</xdr:row>
      <xdr:rowOff>85725</xdr:rowOff>
    </xdr:from>
    <xdr:to>
      <xdr:col>2</xdr:col>
      <xdr:colOff>0</xdr:colOff>
      <xdr:row>12</xdr:row>
      <xdr:rowOff>142875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71475" y="2305050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11</xdr:row>
      <xdr:rowOff>95250</xdr:rowOff>
    </xdr:from>
    <xdr:to>
      <xdr:col>2</xdr:col>
      <xdr:colOff>9525</xdr:colOff>
      <xdr:row>13</xdr:row>
      <xdr:rowOff>66675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04800" y="2505075"/>
          <a:ext cx="5143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13</xdr:row>
      <xdr:rowOff>200025</xdr:rowOff>
    </xdr:from>
    <xdr:to>
      <xdr:col>2</xdr:col>
      <xdr:colOff>76200</xdr:colOff>
      <xdr:row>15</xdr:row>
      <xdr:rowOff>142875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47675" y="2990850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13</xdr:row>
      <xdr:rowOff>171450</xdr:rowOff>
    </xdr:from>
    <xdr:to>
      <xdr:col>4</xdr:col>
      <xdr:colOff>381000</xdr:colOff>
      <xdr:row>15</xdr:row>
      <xdr:rowOff>114300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524000" y="2962275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14</xdr:row>
      <xdr:rowOff>161925</xdr:rowOff>
    </xdr:from>
    <xdr:to>
      <xdr:col>2</xdr:col>
      <xdr:colOff>104775</xdr:colOff>
      <xdr:row>16</xdr:row>
      <xdr:rowOff>133350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09575" y="3219450"/>
          <a:ext cx="504825" cy="447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838200</xdr:colOff>
      <xdr:row>14</xdr:row>
      <xdr:rowOff>180975</xdr:rowOff>
    </xdr:from>
    <xdr:to>
      <xdr:col>4</xdr:col>
      <xdr:colOff>457200</xdr:colOff>
      <xdr:row>16</xdr:row>
      <xdr:rowOff>152400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533525" y="3238500"/>
          <a:ext cx="504825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15</xdr:row>
      <xdr:rowOff>161925</xdr:rowOff>
    </xdr:from>
    <xdr:to>
      <xdr:col>2</xdr:col>
      <xdr:colOff>104775</xdr:colOff>
      <xdr:row>17</xdr:row>
      <xdr:rowOff>133350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409575" y="3457575"/>
          <a:ext cx="504825" cy="447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838200</xdr:colOff>
      <xdr:row>15</xdr:row>
      <xdr:rowOff>180975</xdr:rowOff>
    </xdr:from>
    <xdr:to>
      <xdr:col>4</xdr:col>
      <xdr:colOff>457200</xdr:colOff>
      <xdr:row>17</xdr:row>
      <xdr:rowOff>152400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533525" y="3476625"/>
          <a:ext cx="504825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16</xdr:row>
      <xdr:rowOff>190500</xdr:rowOff>
    </xdr:from>
    <xdr:to>
      <xdr:col>2</xdr:col>
      <xdr:colOff>95250</xdr:colOff>
      <xdr:row>18</xdr:row>
      <xdr:rowOff>161925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400050" y="3724275"/>
          <a:ext cx="504825" cy="447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838200</xdr:colOff>
      <xdr:row>16</xdr:row>
      <xdr:rowOff>190500</xdr:rowOff>
    </xdr:from>
    <xdr:to>
      <xdr:col>4</xdr:col>
      <xdr:colOff>457200</xdr:colOff>
      <xdr:row>18</xdr:row>
      <xdr:rowOff>161925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533525" y="3724275"/>
          <a:ext cx="504825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17</xdr:row>
      <xdr:rowOff>180975</xdr:rowOff>
    </xdr:from>
    <xdr:to>
      <xdr:col>2</xdr:col>
      <xdr:colOff>114300</xdr:colOff>
      <xdr:row>19</xdr:row>
      <xdr:rowOff>152400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42900" y="3952875"/>
          <a:ext cx="581025" cy="447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800100</xdr:colOff>
      <xdr:row>17</xdr:row>
      <xdr:rowOff>171450</xdr:rowOff>
    </xdr:from>
    <xdr:to>
      <xdr:col>4</xdr:col>
      <xdr:colOff>495300</xdr:colOff>
      <xdr:row>19</xdr:row>
      <xdr:rowOff>142875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1495425" y="3943350"/>
          <a:ext cx="581025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18</xdr:row>
      <xdr:rowOff>180975</xdr:rowOff>
    </xdr:from>
    <xdr:to>
      <xdr:col>2</xdr:col>
      <xdr:colOff>161925</xdr:colOff>
      <xdr:row>20</xdr:row>
      <xdr:rowOff>152400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04800" y="4191000"/>
          <a:ext cx="666750" cy="447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18</xdr:row>
      <xdr:rowOff>161925</xdr:rowOff>
    </xdr:from>
    <xdr:to>
      <xdr:col>5</xdr:col>
      <xdr:colOff>19050</xdr:colOff>
      <xdr:row>20</xdr:row>
      <xdr:rowOff>133350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1638300" y="4171950"/>
          <a:ext cx="657225" cy="4476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2</xdr:row>
      <xdr:rowOff>133350</xdr:rowOff>
    </xdr:from>
    <xdr:to>
      <xdr:col>6</xdr:col>
      <xdr:colOff>247650</xdr:colOff>
      <xdr:row>9</xdr:row>
      <xdr:rowOff>104775</xdr:rowOff>
    </xdr:to>
    <xdr:pic>
      <xdr:nvPicPr>
        <xdr:cNvPr id="24" name="Рисунок 23" descr="1840.gif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781175" y="828675"/>
          <a:ext cx="1352550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447674</xdr:colOff>
      <xdr:row>13</xdr:row>
      <xdr:rowOff>133349</xdr:rowOff>
    </xdr:from>
    <xdr:to>
      <xdr:col>9</xdr:col>
      <xdr:colOff>361949</xdr:colOff>
      <xdr:row>20</xdr:row>
      <xdr:rowOff>104774</xdr:rowOff>
    </xdr:to>
    <xdr:pic>
      <xdr:nvPicPr>
        <xdr:cNvPr id="25" name="Рисунок 24" descr="1842.gif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971924" y="3067049"/>
          <a:ext cx="1666875" cy="166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</xdr:row>
      <xdr:rowOff>152400</xdr:rowOff>
    </xdr:from>
    <xdr:to>
      <xdr:col>2</xdr:col>
      <xdr:colOff>9525</xdr:colOff>
      <xdr:row>6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962025"/>
          <a:ext cx="447675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85725</xdr:colOff>
      <xdr:row>9</xdr:row>
      <xdr:rowOff>104775</xdr:rowOff>
    </xdr:from>
    <xdr:to>
      <xdr:col>1</xdr:col>
      <xdr:colOff>523875</xdr:colOff>
      <xdr:row>11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2143125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14</xdr:row>
      <xdr:rowOff>95250</xdr:rowOff>
    </xdr:from>
    <xdr:to>
      <xdr:col>1</xdr:col>
      <xdr:colOff>514350</xdr:colOff>
      <xdr:row>16</xdr:row>
      <xdr:rowOff>161925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0525" y="3267075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14</xdr:row>
      <xdr:rowOff>95250</xdr:rowOff>
    </xdr:from>
    <xdr:to>
      <xdr:col>8</xdr:col>
      <xdr:colOff>9525</xdr:colOff>
      <xdr:row>16</xdr:row>
      <xdr:rowOff>161925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28825" y="3267075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4</xdr:row>
      <xdr:rowOff>152400</xdr:rowOff>
    </xdr:from>
    <xdr:to>
      <xdr:col>8</xdr:col>
      <xdr:colOff>28575</xdr:colOff>
      <xdr:row>6</xdr:row>
      <xdr:rowOff>171450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47875" y="962025"/>
          <a:ext cx="438150" cy="4476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314325</xdr:colOff>
      <xdr:row>9</xdr:row>
      <xdr:rowOff>104775</xdr:rowOff>
    </xdr:from>
    <xdr:to>
      <xdr:col>8</xdr:col>
      <xdr:colOff>66675</xdr:colOff>
      <xdr:row>11</xdr:row>
      <xdr:rowOff>142875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009775" y="2143125"/>
          <a:ext cx="514350" cy="4476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5</xdr:row>
      <xdr:rowOff>123826</xdr:rowOff>
    </xdr:from>
    <xdr:to>
      <xdr:col>8</xdr:col>
      <xdr:colOff>0</xdr:colOff>
      <xdr:row>9</xdr:row>
      <xdr:rowOff>19051</xdr:rowOff>
    </xdr:to>
    <xdr:pic>
      <xdr:nvPicPr>
        <xdr:cNvPr id="8" name="Рисунок 7" descr="1905.gif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14525" y="1133476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14</xdr:col>
      <xdr:colOff>266700</xdr:colOff>
      <xdr:row>6</xdr:row>
      <xdr:rowOff>152400</xdr:rowOff>
    </xdr:from>
    <xdr:to>
      <xdr:col>14</xdr:col>
      <xdr:colOff>971550</xdr:colOff>
      <xdr:row>9</xdr:row>
      <xdr:rowOff>95250</xdr:rowOff>
    </xdr:to>
    <xdr:pic>
      <xdr:nvPicPr>
        <xdr:cNvPr id="9" name="Рисунок 8" descr="1902.gif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29200" y="1419225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57149</xdr:rowOff>
    </xdr:from>
    <xdr:to>
      <xdr:col>1</xdr:col>
      <xdr:colOff>504825</xdr:colOff>
      <xdr:row>14</xdr:row>
      <xdr:rowOff>47624</xdr:rowOff>
    </xdr:to>
    <xdr:pic>
      <xdr:nvPicPr>
        <xdr:cNvPr id="10" name="Рисунок 9" descr="1904.gif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flipH="1">
          <a:off x="0" y="2505074"/>
          <a:ext cx="81915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19049</xdr:rowOff>
    </xdr:from>
    <xdr:to>
      <xdr:col>2</xdr:col>
      <xdr:colOff>0</xdr:colOff>
      <xdr:row>19</xdr:row>
      <xdr:rowOff>152399</xdr:rowOff>
    </xdr:to>
    <xdr:pic>
      <xdr:nvPicPr>
        <xdr:cNvPr id="11" name="Рисунок 10" descr="1920.gif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571874"/>
          <a:ext cx="847725" cy="847725"/>
        </a:xfrm>
        <a:prstGeom prst="rect">
          <a:avLst/>
        </a:prstGeom>
      </xdr:spPr>
    </xdr:pic>
    <xdr:clientData/>
  </xdr:twoCellAnchor>
  <xdr:twoCellAnchor editAs="oneCell">
    <xdr:from>
      <xdr:col>6</xdr:col>
      <xdr:colOff>38099</xdr:colOff>
      <xdr:row>11</xdr:row>
      <xdr:rowOff>90378</xdr:rowOff>
    </xdr:from>
    <xdr:to>
      <xdr:col>7</xdr:col>
      <xdr:colOff>400049</xdr:colOff>
      <xdr:row>14</xdr:row>
      <xdr:rowOff>38099</xdr:rowOff>
    </xdr:to>
    <xdr:pic>
      <xdr:nvPicPr>
        <xdr:cNvPr id="12" name="Рисунок 11" descr="1911.gif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33549" y="2538303"/>
          <a:ext cx="695325" cy="671621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447674</xdr:colOff>
      <xdr:row>15</xdr:row>
      <xdr:rowOff>228600</xdr:rowOff>
    </xdr:from>
    <xdr:to>
      <xdr:col>8</xdr:col>
      <xdr:colOff>28574</xdr:colOff>
      <xdr:row>19</xdr:row>
      <xdr:rowOff>142875</xdr:rowOff>
    </xdr:to>
    <xdr:pic>
      <xdr:nvPicPr>
        <xdr:cNvPr id="13" name="Рисунок 12" descr="1907.gif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71674" y="3543300"/>
          <a:ext cx="866775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224712</xdr:rowOff>
    </xdr:from>
    <xdr:to>
      <xdr:col>2</xdr:col>
      <xdr:colOff>38102</xdr:colOff>
      <xdr:row>9</xdr:row>
      <xdr:rowOff>86309</xdr:rowOff>
    </xdr:to>
    <xdr:pic>
      <xdr:nvPicPr>
        <xdr:cNvPr id="14" name="Рисунок 13" descr="1900.gif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flipH="1">
          <a:off x="0" y="1234362"/>
          <a:ext cx="885827" cy="861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arfoto.ru/klipart3/1842.gif" TargetMode="External"/><Relationship Id="rId1" Type="http://schemas.openxmlformats.org/officeDocument/2006/relationships/hyperlink" Target="http://www.yarfoto.ru/klipart3/1840.gi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yarfoto.ru/klipart3/1905.gif" TargetMode="External"/><Relationship Id="rId7" Type="http://schemas.openxmlformats.org/officeDocument/2006/relationships/hyperlink" Target="http://www.yarfoto.ru/klipart3/1920.gif" TargetMode="External"/><Relationship Id="rId2" Type="http://schemas.openxmlformats.org/officeDocument/2006/relationships/hyperlink" Target="http://www.yarfoto.ru/klipart3/1904.gif" TargetMode="External"/><Relationship Id="rId1" Type="http://schemas.openxmlformats.org/officeDocument/2006/relationships/hyperlink" Target="http://www.yarfoto.ru/klipart3/1900.gif" TargetMode="External"/><Relationship Id="rId6" Type="http://schemas.openxmlformats.org/officeDocument/2006/relationships/hyperlink" Target="http://www.yarfoto.ru/klipart3/1907.gif" TargetMode="External"/><Relationship Id="rId5" Type="http://schemas.openxmlformats.org/officeDocument/2006/relationships/hyperlink" Target="http://www.yarfoto.ru/klipart3/1911.gif" TargetMode="External"/><Relationship Id="rId4" Type="http://schemas.openxmlformats.org/officeDocument/2006/relationships/hyperlink" Target="http://www.yarfoto.ru/klipart3/1902.gif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6" sqref="C6"/>
    </sheetView>
  </sheetViews>
  <sheetFormatPr defaultRowHeight="15"/>
  <cols>
    <col min="1" max="1" width="4.28515625" customWidth="1"/>
    <col min="2" max="2" width="7.85546875" customWidth="1"/>
    <col min="3" max="3" width="13.28515625" customWidth="1"/>
    <col min="4" max="4" width="10" hidden="1" customWidth="1"/>
    <col min="5" max="5" width="8.7109375" customWidth="1"/>
    <col min="7" max="7" width="13.28515625" customWidth="1"/>
    <col min="9" max="9" width="17.140625" customWidth="1"/>
    <col min="10" max="10" width="6.42578125" customWidth="1"/>
  </cols>
  <sheetData>
    <row r="1" spans="1:12" ht="33.75">
      <c r="A1" s="60" t="s">
        <v>6</v>
      </c>
      <c r="B1" s="61"/>
      <c r="C1" s="61"/>
      <c r="D1" s="61"/>
      <c r="E1" s="61"/>
      <c r="F1" s="61"/>
      <c r="G1" s="61"/>
      <c r="H1" s="61"/>
      <c r="I1" s="24"/>
      <c r="J1" s="24"/>
      <c r="K1" s="24"/>
      <c r="L1" s="25"/>
    </row>
    <row r="2" spans="1:12" ht="21">
      <c r="A2" s="26" t="s">
        <v>2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30"/>
    </row>
    <row r="3" spans="1:12" ht="18.75">
      <c r="A3" s="31"/>
      <c r="B3" s="29"/>
      <c r="C3" s="29" t="s">
        <v>0</v>
      </c>
      <c r="D3" s="29" t="s">
        <v>1</v>
      </c>
      <c r="E3" s="29"/>
      <c r="F3" s="32" t="s">
        <v>17</v>
      </c>
      <c r="G3" s="29"/>
      <c r="H3" s="29"/>
      <c r="I3" s="29"/>
      <c r="J3" s="29"/>
      <c r="K3" s="29"/>
      <c r="L3" s="30"/>
    </row>
    <row r="4" spans="1:12">
      <c r="A4" s="41">
        <v>1</v>
      </c>
      <c r="B4" s="5"/>
      <c r="C4" s="3"/>
      <c r="D4" s="29">
        <f>IF(C4=64,1,0)</f>
        <v>0</v>
      </c>
      <c r="E4" s="72"/>
      <c r="F4" s="29"/>
      <c r="G4" s="29"/>
      <c r="H4" s="29"/>
      <c r="I4" s="29"/>
      <c r="J4" s="29"/>
      <c r="K4" s="29"/>
      <c r="L4" s="30"/>
    </row>
    <row r="5" spans="1:12">
      <c r="A5" s="41">
        <v>2</v>
      </c>
      <c r="B5" s="5"/>
      <c r="C5" s="3"/>
      <c r="D5" s="29">
        <f>IF(C5=8,1,0)</f>
        <v>0</v>
      </c>
      <c r="E5" s="73"/>
      <c r="F5" s="29"/>
      <c r="G5" s="29"/>
      <c r="H5" s="29"/>
      <c r="I5" s="29"/>
      <c r="J5" s="29"/>
      <c r="K5" s="29"/>
      <c r="L5" s="30"/>
    </row>
    <row r="6" spans="1:12">
      <c r="A6" s="41">
        <v>3</v>
      </c>
      <c r="B6" s="5"/>
      <c r="C6" s="3"/>
      <c r="D6" s="29">
        <f>IF(C6=10000,1,0)</f>
        <v>0</v>
      </c>
      <c r="E6" s="73"/>
      <c r="F6" s="29"/>
      <c r="G6" s="29"/>
      <c r="H6" s="29"/>
      <c r="I6" s="29"/>
      <c r="J6" s="29"/>
      <c r="K6" s="29"/>
      <c r="L6" s="30"/>
    </row>
    <row r="7" spans="1:12">
      <c r="A7" s="41">
        <v>4</v>
      </c>
      <c r="B7" s="5"/>
      <c r="C7" s="3"/>
      <c r="D7" s="29">
        <f>IF(C7=32,1,0)</f>
        <v>0</v>
      </c>
      <c r="E7" s="73"/>
      <c r="F7" s="29"/>
      <c r="G7" s="29"/>
      <c r="H7" s="29"/>
      <c r="I7" s="29"/>
      <c r="J7" s="29"/>
      <c r="K7" s="29"/>
      <c r="L7" s="30"/>
    </row>
    <row r="8" spans="1:12">
      <c r="A8" s="41">
        <v>5</v>
      </c>
      <c r="B8" s="5"/>
      <c r="C8" s="3"/>
      <c r="D8" s="29">
        <f>IF(C8=1,1,0)</f>
        <v>0</v>
      </c>
      <c r="E8" s="73"/>
      <c r="F8" s="29"/>
      <c r="G8" s="29"/>
      <c r="H8" s="29"/>
      <c r="I8" s="29"/>
      <c r="J8" s="29"/>
      <c r="K8" s="29"/>
      <c r="L8" s="30"/>
    </row>
    <row r="9" spans="1:12">
      <c r="A9" s="41">
        <v>6</v>
      </c>
      <c r="B9" s="5"/>
      <c r="C9" s="3"/>
      <c r="D9" s="29">
        <f>IF(C9=121,1,0)</f>
        <v>0</v>
      </c>
      <c r="E9" s="73"/>
      <c r="F9" s="29"/>
      <c r="G9" s="29"/>
      <c r="H9" s="29"/>
      <c r="I9" s="29"/>
      <c r="J9" s="29"/>
      <c r="K9" s="29"/>
      <c r="L9" s="30"/>
    </row>
    <row r="10" spans="1:12">
      <c r="A10" s="41">
        <v>7</v>
      </c>
      <c r="B10" s="5"/>
      <c r="C10" s="3"/>
      <c r="D10" s="29">
        <f>IF(C10=125,1,0)</f>
        <v>0</v>
      </c>
      <c r="E10" s="73"/>
      <c r="F10" s="71" t="s">
        <v>29</v>
      </c>
      <c r="G10" s="70"/>
      <c r="H10" s="76">
        <f>SUM(D4:D20)</f>
        <v>0</v>
      </c>
      <c r="I10" s="6" t="s">
        <v>3</v>
      </c>
      <c r="J10" s="7"/>
      <c r="K10" s="29"/>
      <c r="L10" s="30"/>
    </row>
    <row r="11" spans="1:12">
      <c r="A11" s="41">
        <v>8</v>
      </c>
      <c r="B11" s="5"/>
      <c r="C11" s="3"/>
      <c r="D11" s="29">
        <f>IF(C11=169,1,0)</f>
        <v>0</v>
      </c>
      <c r="E11" s="73"/>
      <c r="F11" s="8" t="s">
        <v>30</v>
      </c>
      <c r="G11" s="8"/>
      <c r="H11" s="75" t="str">
        <f>IF(H10&gt;15,5,IF(H10&gt;12,4,IF(H10&gt;0,2,"-")))</f>
        <v>-</v>
      </c>
      <c r="I11" s="8"/>
      <c r="J11" s="9"/>
      <c r="K11" s="29"/>
      <c r="L11" s="30"/>
    </row>
    <row r="12" spans="1:12" ht="15.75" thickBot="1">
      <c r="A12" s="41">
        <v>9</v>
      </c>
      <c r="B12" s="5"/>
      <c r="C12" s="3"/>
      <c r="D12" s="29">
        <f>IF(C12=27,1,0)</f>
        <v>0</v>
      </c>
      <c r="E12" s="73"/>
      <c r="F12" s="29"/>
      <c r="G12" s="29"/>
      <c r="H12" s="29"/>
      <c r="I12" s="29"/>
      <c r="J12" s="29"/>
      <c r="K12" s="29"/>
      <c r="L12" s="30"/>
    </row>
    <row r="13" spans="1:12" ht="21.75" thickBot="1">
      <c r="A13" s="41">
        <v>10</v>
      </c>
      <c r="B13" s="5"/>
      <c r="C13" s="3"/>
      <c r="D13" s="29">
        <f>IF(C13=144,1,0)</f>
        <v>0</v>
      </c>
      <c r="E13" s="74"/>
      <c r="F13" s="29"/>
      <c r="G13" s="29"/>
      <c r="H13" s="62" t="str">
        <f>IF(H11=5,"Молодец!",IF(H11=4,"Можно и лучше!",IF(H11=3,"Повтори правила!","Плохо!")))</f>
        <v>Плохо!</v>
      </c>
      <c r="I13" s="63"/>
      <c r="J13" s="63"/>
      <c r="K13" s="64"/>
      <c r="L13" s="30"/>
    </row>
    <row r="14" spans="1:12" ht="21">
      <c r="A14" s="26" t="s">
        <v>5</v>
      </c>
      <c r="B14" s="29"/>
      <c r="C14" s="34"/>
      <c r="D14" s="29"/>
      <c r="E14" s="29"/>
      <c r="F14" s="29"/>
      <c r="G14" s="29"/>
      <c r="H14" s="29"/>
      <c r="I14" s="29"/>
      <c r="J14" s="29"/>
      <c r="K14" s="29"/>
      <c r="L14" s="30"/>
    </row>
    <row r="15" spans="1:12" ht="18.75">
      <c r="A15" s="41">
        <v>1</v>
      </c>
      <c r="B15" s="5"/>
      <c r="C15" s="4"/>
      <c r="D15" s="29">
        <f>IF(C15="&lt;",1,0)</f>
        <v>0</v>
      </c>
      <c r="E15" s="5"/>
      <c r="F15" s="29"/>
      <c r="G15" s="29"/>
      <c r="H15" s="65"/>
      <c r="I15" s="65"/>
      <c r="J15" s="65"/>
      <c r="K15" s="29"/>
      <c r="L15" s="30"/>
    </row>
    <row r="16" spans="1:12" ht="18.75">
      <c r="A16" s="41">
        <v>2</v>
      </c>
      <c r="B16" s="5"/>
      <c r="C16" s="4"/>
      <c r="D16" s="29">
        <f>IF(C16="&lt;",1,0)</f>
        <v>0</v>
      </c>
      <c r="E16" s="5"/>
      <c r="F16" s="29"/>
      <c r="G16" s="29"/>
      <c r="H16" s="65"/>
      <c r="I16" s="65"/>
      <c r="J16" s="65"/>
      <c r="K16" s="29"/>
      <c r="L16" s="30"/>
    </row>
    <row r="17" spans="1:12" ht="18.75">
      <c r="A17" s="41">
        <v>3</v>
      </c>
      <c r="B17" s="5"/>
      <c r="C17" s="4"/>
      <c r="D17" s="29">
        <f>IF(C17="&gt;",1,0)</f>
        <v>0</v>
      </c>
      <c r="E17" s="5"/>
      <c r="F17" s="29"/>
      <c r="G17" s="29"/>
      <c r="H17" s="65"/>
      <c r="I17" s="65"/>
      <c r="J17" s="65"/>
      <c r="K17" s="29"/>
      <c r="L17" s="30"/>
    </row>
    <row r="18" spans="1:12" ht="18.75">
      <c r="A18" s="41">
        <v>4</v>
      </c>
      <c r="B18" s="5"/>
      <c r="C18" s="4"/>
      <c r="D18" s="29">
        <f>IF(C18="&lt;",1,0)</f>
        <v>0</v>
      </c>
      <c r="E18" s="5"/>
      <c r="F18" s="29"/>
      <c r="G18" s="29"/>
      <c r="H18" s="65"/>
      <c r="I18" s="65"/>
      <c r="J18" s="65"/>
      <c r="K18" s="29"/>
      <c r="L18" s="30"/>
    </row>
    <row r="19" spans="1:12" ht="18.75">
      <c r="A19" s="41">
        <v>5</v>
      </c>
      <c r="B19" s="5"/>
      <c r="C19" s="4"/>
      <c r="D19" s="29">
        <f>IF(C19="&gt;",1,0)</f>
        <v>0</v>
      </c>
      <c r="E19" s="5"/>
      <c r="F19" s="29"/>
      <c r="G19" s="29"/>
      <c r="H19" s="65"/>
      <c r="I19" s="65"/>
      <c r="J19" s="65"/>
      <c r="K19" s="29"/>
      <c r="L19" s="30"/>
    </row>
    <row r="20" spans="1:12" ht="18.75">
      <c r="A20" s="41">
        <v>6</v>
      </c>
      <c r="B20" s="5"/>
      <c r="C20" s="4"/>
      <c r="D20" s="29">
        <f>IF(C20="&lt;",1,0)</f>
        <v>0</v>
      </c>
      <c r="E20" s="5"/>
      <c r="F20" s="29"/>
      <c r="G20" s="29"/>
      <c r="H20" s="65"/>
      <c r="I20" s="65"/>
      <c r="J20" s="65"/>
      <c r="K20" s="29"/>
      <c r="L20" s="30"/>
    </row>
    <row r="21" spans="1:12" ht="18.75">
      <c r="A21" s="33"/>
      <c r="B21" s="29"/>
      <c r="C21" s="35"/>
      <c r="D21" s="29"/>
      <c r="E21" s="29"/>
      <c r="F21" s="29"/>
      <c r="G21" s="29"/>
      <c r="H21" s="65"/>
      <c r="I21" s="65"/>
      <c r="J21" s="65"/>
      <c r="K21" s="29"/>
      <c r="L21" s="30"/>
    </row>
    <row r="22" spans="1:12" ht="19.5" thickBot="1">
      <c r="A22" s="36"/>
      <c r="B22" s="37"/>
      <c r="C22" s="38"/>
      <c r="D22" s="37"/>
      <c r="E22" s="37"/>
      <c r="F22" s="37"/>
      <c r="G22" s="37"/>
      <c r="H22" s="37"/>
      <c r="I22" s="37"/>
      <c r="J22" s="37"/>
      <c r="K22" s="37"/>
      <c r="L22" s="39"/>
    </row>
    <row r="24" spans="1:12">
      <c r="F24" t="s">
        <v>18</v>
      </c>
    </row>
    <row r="26" spans="1:12">
      <c r="G26" s="40" t="s">
        <v>19</v>
      </c>
    </row>
    <row r="27" spans="1:12">
      <c r="G27" s="40" t="s">
        <v>20</v>
      </c>
    </row>
    <row r="32" spans="1:12">
      <c r="A32" s="1"/>
    </row>
  </sheetData>
  <sheetProtection password="DF95" sheet="1" objects="1" scenarios="1"/>
  <mergeCells count="3">
    <mergeCell ref="A1:H1"/>
    <mergeCell ref="H13:K13"/>
    <mergeCell ref="H15:J21"/>
  </mergeCells>
  <hyperlinks>
    <hyperlink ref="G26" r:id="rId1"/>
    <hyperlink ref="G27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L17" sqref="L17"/>
    </sheetView>
  </sheetViews>
  <sheetFormatPr defaultRowHeight="15"/>
  <cols>
    <col min="1" max="1" width="4.7109375" customWidth="1"/>
    <col min="2" max="2" width="8" customWidth="1"/>
    <col min="3" max="3" width="4.5703125" customWidth="1"/>
    <col min="4" max="4" width="5.5703125" customWidth="1"/>
    <col min="5" max="5" width="9.140625" hidden="1" customWidth="1"/>
    <col min="6" max="6" width="7.85546875" customWidth="1"/>
    <col min="7" max="7" width="5" customWidth="1"/>
    <col min="8" max="8" width="6.42578125" customWidth="1"/>
    <col min="9" max="9" width="6.140625" customWidth="1"/>
    <col min="10" max="10" width="5.7109375" customWidth="1"/>
    <col min="11" max="11" width="9.140625" hidden="1" customWidth="1"/>
    <col min="12" max="12" width="10.85546875" customWidth="1"/>
    <col min="13" max="13" width="3.85546875" customWidth="1"/>
    <col min="14" max="14" width="15.28515625" customWidth="1"/>
    <col min="15" max="15" width="32.28515625" customWidth="1"/>
    <col min="16" max="16" width="6" customWidth="1"/>
  </cols>
  <sheetData>
    <row r="1" spans="1:18" ht="18.75">
      <c r="A1" s="42" t="s">
        <v>6</v>
      </c>
      <c r="B1" s="43"/>
      <c r="C1" s="43"/>
      <c r="D1" s="43"/>
      <c r="E1" s="43"/>
      <c r="F1" s="43"/>
      <c r="G1" s="43"/>
      <c r="H1" s="43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>
      <c r="A2" s="66" t="s">
        <v>7</v>
      </c>
      <c r="B2" s="65"/>
      <c r="C2" s="65"/>
      <c r="D2" s="65"/>
      <c r="E2" s="65"/>
      <c r="F2" s="65"/>
      <c r="G2" s="65"/>
      <c r="H2" s="65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29"/>
      <c r="K3" s="29"/>
      <c r="L3" s="29"/>
      <c r="M3" s="29"/>
      <c r="N3" s="29"/>
      <c r="O3" s="29"/>
      <c r="P3" s="29"/>
      <c r="Q3" s="29"/>
      <c r="R3" s="30"/>
    </row>
    <row r="4" spans="1:18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>
      <c r="A5" s="67" t="s">
        <v>11</v>
      </c>
      <c r="B5" s="68"/>
      <c r="C5" s="68"/>
      <c r="D5" s="68"/>
      <c r="E5" s="6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18" ht="18.75">
      <c r="A6" s="46" t="s">
        <v>8</v>
      </c>
      <c r="B6" s="12"/>
      <c r="C6" s="12">
        <v>5</v>
      </c>
      <c r="D6" s="58"/>
      <c r="E6" s="12"/>
      <c r="F6" s="29"/>
      <c r="G6" s="12" t="s">
        <v>12</v>
      </c>
      <c r="H6" s="12"/>
      <c r="I6" s="12">
        <v>125</v>
      </c>
      <c r="J6" s="58"/>
      <c r="K6" s="12"/>
      <c r="L6" s="29"/>
      <c r="M6" s="69"/>
      <c r="N6" s="69"/>
      <c r="O6" s="77"/>
      <c r="P6" s="29"/>
      <c r="Q6" s="29"/>
      <c r="R6" s="30"/>
    </row>
    <row r="7" spans="1:18" ht="19.5" thickBot="1">
      <c r="A7" s="47"/>
      <c r="B7" s="15"/>
      <c r="C7" s="12">
        <v>9</v>
      </c>
      <c r="D7" s="58" t="s">
        <v>31</v>
      </c>
      <c r="E7" s="12">
        <f>IF(D7="x",1,0)</f>
        <v>1</v>
      </c>
      <c r="F7" s="29"/>
      <c r="G7" s="17"/>
      <c r="H7" s="17"/>
      <c r="I7" s="12">
        <v>81</v>
      </c>
      <c r="J7" s="58"/>
      <c r="K7" s="12"/>
      <c r="L7" s="29"/>
      <c r="M7" s="29"/>
      <c r="N7" s="29"/>
      <c r="O7" s="29"/>
      <c r="P7" s="29"/>
      <c r="Q7" s="29"/>
      <c r="R7" s="30"/>
    </row>
    <row r="8" spans="1:18" ht="20.25" thickTop="1" thickBot="1">
      <c r="A8" s="48"/>
      <c r="B8" s="16"/>
      <c r="C8" s="12">
        <v>6</v>
      </c>
      <c r="D8" s="58"/>
      <c r="E8" s="12"/>
      <c r="F8" s="29"/>
      <c r="G8" s="18"/>
      <c r="H8" s="18"/>
      <c r="I8" s="12">
        <v>243</v>
      </c>
      <c r="J8" s="58" t="s">
        <v>31</v>
      </c>
      <c r="K8" s="12">
        <f>IF(J8="x",1,0)</f>
        <v>1</v>
      </c>
      <c r="L8" s="29"/>
      <c r="M8" s="29"/>
      <c r="N8" s="29"/>
      <c r="O8" s="49" t="s">
        <v>15</v>
      </c>
      <c r="P8" s="22">
        <f>SUM(E6:E19,K6:K19)</f>
        <v>6</v>
      </c>
      <c r="Q8" s="29" t="s">
        <v>3</v>
      </c>
      <c r="R8" s="30"/>
    </row>
    <row r="9" spans="1:18" ht="20.25" thickTop="1" thickBot="1">
      <c r="A9" s="48"/>
      <c r="B9" s="16"/>
      <c r="C9" s="12">
        <v>8</v>
      </c>
      <c r="D9" s="58"/>
      <c r="E9" s="12"/>
      <c r="F9" s="29"/>
      <c r="G9" s="18"/>
      <c r="H9" s="18"/>
      <c r="I9" s="12">
        <v>15</v>
      </c>
      <c r="J9" s="58"/>
      <c r="K9" s="12"/>
      <c r="L9" s="29"/>
      <c r="M9" s="29"/>
      <c r="N9" s="29"/>
      <c r="O9" s="49" t="s">
        <v>4</v>
      </c>
      <c r="P9" s="22">
        <f>IF(P8&gt;5,5,IF(P8&gt;4,4,IF(P8&gt;3,3,IF(P8&gt;0,2,"-"))))</f>
        <v>5</v>
      </c>
      <c r="Q9" s="29"/>
      <c r="R9" s="30"/>
    </row>
    <row r="10" spans="1:18" ht="12" customHeight="1" thickTop="1" thickBot="1">
      <c r="A10" s="41"/>
      <c r="B10" s="50"/>
      <c r="C10" s="50"/>
      <c r="D10" s="59"/>
      <c r="E10" s="50"/>
      <c r="F10" s="29"/>
      <c r="G10" s="29"/>
      <c r="H10" s="29"/>
      <c r="I10" s="29"/>
      <c r="J10" s="59"/>
      <c r="K10" s="50"/>
      <c r="L10" s="29"/>
      <c r="M10" s="29"/>
      <c r="N10" s="29"/>
      <c r="O10" s="29"/>
      <c r="P10" s="29"/>
      <c r="Q10" s="29"/>
      <c r="R10" s="30"/>
    </row>
    <row r="11" spans="1:18" ht="20.25" thickTop="1" thickBot="1">
      <c r="A11" s="46" t="s">
        <v>9</v>
      </c>
      <c r="B11" s="12"/>
      <c r="C11" s="12">
        <v>12</v>
      </c>
      <c r="D11" s="58"/>
      <c r="E11" s="12"/>
      <c r="F11" s="29"/>
      <c r="G11" s="13" t="s">
        <v>13</v>
      </c>
      <c r="H11" s="13"/>
      <c r="I11" s="12">
        <v>121</v>
      </c>
      <c r="J11" s="58" t="s">
        <v>31</v>
      </c>
      <c r="K11" s="12">
        <f>IF(J11="x",1,0)</f>
        <v>1</v>
      </c>
      <c r="L11" s="29"/>
      <c r="M11" s="29"/>
      <c r="N11" s="29"/>
      <c r="O11" s="23" t="str">
        <f>IF(P9=5,"Молодец!",IF(P9=4,"Хорошо!",IF(P9=3,"Повтори правила!","Плохо!")))</f>
        <v>Молодец!</v>
      </c>
      <c r="P11" s="29"/>
      <c r="Q11" s="29"/>
      <c r="R11" s="30"/>
    </row>
    <row r="12" spans="1:18" ht="19.5" thickTop="1">
      <c r="A12" s="47"/>
      <c r="B12" s="15"/>
      <c r="C12" s="12">
        <v>7</v>
      </c>
      <c r="D12" s="58"/>
      <c r="E12" s="12"/>
      <c r="F12" s="29"/>
      <c r="G12" s="20"/>
      <c r="H12" s="20"/>
      <c r="I12" s="12">
        <v>22</v>
      </c>
      <c r="J12" s="58"/>
      <c r="K12" s="12"/>
      <c r="L12" s="29"/>
      <c r="M12" s="29"/>
      <c r="N12" s="29"/>
      <c r="O12" s="29"/>
      <c r="P12" s="29"/>
      <c r="Q12" s="29"/>
      <c r="R12" s="30"/>
    </row>
    <row r="13" spans="1:18" ht="18.75">
      <c r="A13" s="48"/>
      <c r="B13" s="16"/>
      <c r="C13" s="12">
        <v>27</v>
      </c>
      <c r="D13" s="58"/>
      <c r="E13" s="12"/>
      <c r="F13" s="29"/>
      <c r="G13" s="21"/>
      <c r="H13" s="21"/>
      <c r="I13" s="12">
        <v>13</v>
      </c>
      <c r="J13" s="58"/>
      <c r="K13" s="12"/>
      <c r="L13" s="29"/>
      <c r="M13" s="29"/>
      <c r="N13" s="29"/>
      <c r="O13" s="29"/>
      <c r="P13" s="29"/>
      <c r="Q13" s="29"/>
      <c r="R13" s="30"/>
    </row>
    <row r="14" spans="1:18" ht="18.75">
      <c r="A14" s="48"/>
      <c r="B14" s="16"/>
      <c r="C14" s="12">
        <v>64</v>
      </c>
      <c r="D14" s="58" t="s">
        <v>31</v>
      </c>
      <c r="E14" s="12">
        <f>IF(D14="x",1,0)</f>
        <v>1</v>
      </c>
      <c r="F14" s="29"/>
      <c r="G14" s="21"/>
      <c r="H14" s="21"/>
      <c r="I14" s="12">
        <v>212</v>
      </c>
      <c r="J14" s="58"/>
      <c r="K14" s="12"/>
      <c r="L14" s="29"/>
      <c r="M14" s="29"/>
      <c r="N14" s="29"/>
      <c r="O14" s="29"/>
      <c r="P14" s="29"/>
      <c r="Q14" s="29"/>
      <c r="R14" s="30"/>
    </row>
    <row r="15" spans="1:18" ht="11.25" customHeight="1">
      <c r="A15" s="41"/>
      <c r="B15" s="50"/>
      <c r="C15" s="50"/>
      <c r="D15" s="59"/>
      <c r="E15" s="50"/>
      <c r="F15" s="29"/>
      <c r="G15" s="29"/>
      <c r="H15" s="29"/>
      <c r="I15" s="29"/>
      <c r="J15" s="59"/>
      <c r="K15" s="50"/>
      <c r="L15" s="29"/>
      <c r="M15" s="29"/>
      <c r="N15" s="29"/>
      <c r="O15" s="29"/>
      <c r="P15" s="29"/>
      <c r="Q15" s="29"/>
      <c r="R15" s="30"/>
    </row>
    <row r="16" spans="1:18" ht="18.75">
      <c r="A16" s="46" t="s">
        <v>10</v>
      </c>
      <c r="B16" s="12"/>
      <c r="C16" s="12">
        <v>64</v>
      </c>
      <c r="D16" s="58"/>
      <c r="E16" s="12"/>
      <c r="F16" s="29"/>
      <c r="G16" s="12" t="s">
        <v>14</v>
      </c>
      <c r="H16" s="12"/>
      <c r="I16" s="12">
        <v>27</v>
      </c>
      <c r="J16" s="58" t="s">
        <v>31</v>
      </c>
      <c r="K16" s="12">
        <f>IF(J16="x",1,0)</f>
        <v>1</v>
      </c>
      <c r="L16" s="29"/>
      <c r="M16" s="29"/>
      <c r="N16" s="29"/>
      <c r="O16" s="29"/>
      <c r="P16" s="29"/>
      <c r="Q16" s="29"/>
      <c r="R16" s="30"/>
    </row>
    <row r="17" spans="1:18" ht="18.75">
      <c r="A17" s="47"/>
      <c r="B17" s="15"/>
      <c r="C17" s="12">
        <v>81</v>
      </c>
      <c r="D17" s="58" t="s">
        <v>31</v>
      </c>
      <c r="E17" s="12">
        <f>IF(D17="x",1,0)</f>
        <v>1</v>
      </c>
      <c r="F17" s="29"/>
      <c r="G17" s="17"/>
      <c r="H17" s="15"/>
      <c r="I17" s="12">
        <v>6</v>
      </c>
      <c r="J17" s="58"/>
      <c r="K17" s="12"/>
      <c r="L17" s="29"/>
      <c r="M17" s="29"/>
      <c r="N17" s="29"/>
      <c r="O17" s="29"/>
      <c r="P17" s="29"/>
      <c r="Q17" s="29"/>
      <c r="R17" s="30"/>
    </row>
    <row r="18" spans="1:18" ht="18.75">
      <c r="A18" s="48"/>
      <c r="B18" s="16"/>
      <c r="C18" s="12">
        <v>7</v>
      </c>
      <c r="D18" s="58"/>
      <c r="E18" s="12"/>
      <c r="F18" s="29"/>
      <c r="G18" s="18"/>
      <c r="H18" s="16"/>
      <c r="I18" s="12">
        <v>9</v>
      </c>
      <c r="J18" s="58"/>
      <c r="K18" s="12"/>
      <c r="L18" s="29"/>
      <c r="M18" s="29"/>
      <c r="N18" s="29"/>
      <c r="O18" s="29"/>
      <c r="P18" s="29"/>
      <c r="Q18" s="29"/>
      <c r="R18" s="30"/>
    </row>
    <row r="19" spans="1:18" ht="18.75">
      <c r="A19" s="48"/>
      <c r="B19" s="16"/>
      <c r="C19" s="12">
        <v>27</v>
      </c>
      <c r="D19" s="58"/>
      <c r="E19" s="12"/>
      <c r="F19" s="29"/>
      <c r="G19" s="18"/>
      <c r="H19" s="16"/>
      <c r="I19" s="12">
        <v>81</v>
      </c>
      <c r="J19" s="58"/>
      <c r="K19" s="12"/>
      <c r="L19" s="29"/>
      <c r="M19" s="29"/>
      <c r="N19" s="29"/>
      <c r="O19" s="29"/>
      <c r="P19" s="29"/>
      <c r="Q19" s="29"/>
      <c r="R19" s="30"/>
    </row>
    <row r="20" spans="1:18" ht="18.75">
      <c r="A20" s="41"/>
      <c r="B20" s="50"/>
      <c r="C20" s="50"/>
      <c r="D20" s="51"/>
      <c r="E20" s="50"/>
      <c r="F20" s="29"/>
      <c r="G20" s="29"/>
      <c r="H20" s="29"/>
      <c r="I20" s="52"/>
      <c r="J20" s="53"/>
      <c r="K20" s="29"/>
      <c r="L20" s="29"/>
      <c r="M20" s="29"/>
      <c r="N20" s="29"/>
      <c r="O20" s="29"/>
      <c r="P20" s="29"/>
      <c r="Q20" s="29"/>
      <c r="R20" s="30"/>
    </row>
    <row r="21" spans="1:18" ht="19.5" thickBot="1">
      <c r="A21" s="54"/>
      <c r="B21" s="37"/>
      <c r="C21" s="37"/>
      <c r="D21" s="37"/>
      <c r="E21" s="37"/>
      <c r="F21" s="37"/>
      <c r="G21" s="37"/>
      <c r="H21" s="37"/>
      <c r="I21" s="55"/>
      <c r="J21" s="56"/>
      <c r="K21" s="37"/>
      <c r="L21" s="37"/>
      <c r="M21" s="37"/>
      <c r="N21" s="37"/>
      <c r="O21" s="37"/>
      <c r="P21" s="37"/>
      <c r="Q21" s="37"/>
      <c r="R21" s="39"/>
    </row>
    <row r="22" spans="1:18" ht="18.75">
      <c r="I22" s="19"/>
      <c r="J22" s="11"/>
    </row>
    <row r="23" spans="1:18" ht="18.75">
      <c r="I23" s="19"/>
      <c r="J23" s="11" t="s">
        <v>18</v>
      </c>
    </row>
    <row r="24" spans="1:18" ht="15.75">
      <c r="I24" s="57" t="s">
        <v>28</v>
      </c>
      <c r="J24" s="11"/>
      <c r="L24" s="40" t="s">
        <v>21</v>
      </c>
    </row>
    <row r="25" spans="1:18" ht="18.75">
      <c r="A25" s="10"/>
      <c r="B25" s="10"/>
      <c r="C25" s="10"/>
      <c r="D25" s="2"/>
      <c r="E25" s="10"/>
      <c r="L25" s="40" t="s">
        <v>22</v>
      </c>
    </row>
    <row r="26" spans="1:18">
      <c r="L26" s="40" t="s">
        <v>23</v>
      </c>
    </row>
    <row r="27" spans="1:18">
      <c r="L27" s="40" t="s">
        <v>24</v>
      </c>
    </row>
    <row r="28" spans="1:18">
      <c r="L28" s="40" t="s">
        <v>25</v>
      </c>
    </row>
    <row r="29" spans="1:18">
      <c r="L29" s="40" t="s">
        <v>26</v>
      </c>
    </row>
    <row r="30" spans="1:18" ht="18.75">
      <c r="A30" s="10"/>
      <c r="B30" s="10"/>
      <c r="C30" s="10"/>
      <c r="D30" s="2"/>
      <c r="E30" s="10"/>
      <c r="L30" s="40" t="s">
        <v>27</v>
      </c>
    </row>
    <row r="31" spans="1:18">
      <c r="A31" s="10"/>
      <c r="B31" s="10"/>
      <c r="C31" s="10"/>
      <c r="D31" s="14"/>
      <c r="E31" s="10"/>
    </row>
  </sheetData>
  <sheetProtection password="DF95" sheet="1" objects="1" scenarios="1"/>
  <mergeCells count="3">
    <mergeCell ref="A2:H2"/>
    <mergeCell ref="A5:E5"/>
    <mergeCell ref="M6:N6"/>
  </mergeCells>
  <hyperlinks>
    <hyperlink ref="L24" r:id="rId1"/>
    <hyperlink ref="L25" r:id="rId2"/>
    <hyperlink ref="L26" r:id="rId3"/>
    <hyperlink ref="L27" r:id="rId4"/>
    <hyperlink ref="L28" r:id="rId5"/>
    <hyperlink ref="L29" r:id="rId6"/>
    <hyperlink ref="L30" r:id="rId7"/>
  </hyperlink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тест без выбора ответа</vt:lpstr>
      <vt:lpstr>тест с выбором ответа</vt:lpstr>
      <vt:lpstr>Лист2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Bahova</dc:creator>
  <cp:lastModifiedBy>Бахова</cp:lastModifiedBy>
  <dcterms:created xsi:type="dcterms:W3CDTF">2010-10-12T16:44:02Z</dcterms:created>
  <dcterms:modified xsi:type="dcterms:W3CDTF">2010-10-16T09:24:44Z</dcterms:modified>
</cp:coreProperties>
</file>